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'Sheet1'!$B$2:$I$30</definedName>
  </definedNames>
  <calcPr fullCalcOnLoad="1"/>
</workbook>
</file>

<file path=xl/comments1.xml><?xml version="1.0" encoding="utf-8"?>
<comments xmlns="http://schemas.openxmlformats.org/spreadsheetml/2006/main">
  <authors>
    <author>Walsh</author>
  </authors>
  <commentList>
    <comment ref="E11" authorId="0">
      <text>
        <r>
          <rPr>
            <sz val="8"/>
            <rFont val="Tahoma"/>
            <family val="0"/>
          </rPr>
          <t>Measured output at tx antenna terminal before filtering etc.</t>
        </r>
      </text>
    </comment>
    <comment ref="E14" authorId="0">
      <text>
        <r>
          <rPr>
            <sz val="8"/>
            <rFont val="Tahoma"/>
            <family val="0"/>
          </rPr>
          <t>Manufacturer's specified gain.</t>
        </r>
      </text>
    </comment>
    <comment ref="E21" authorId="0">
      <text>
        <r>
          <rPr>
            <sz val="8"/>
            <rFont val="Tahoma"/>
            <family val="0"/>
          </rPr>
          <t>Manufacturer's figure.</t>
        </r>
      </text>
    </comment>
    <comment ref="E27" authorId="0">
      <text>
        <r>
          <rPr>
            <sz val="8"/>
            <rFont val="Tahoma"/>
            <family val="0"/>
          </rPr>
          <t>From licence data</t>
        </r>
      </text>
    </comment>
  </commentList>
</comments>
</file>

<file path=xl/sharedStrings.xml><?xml version="1.0" encoding="utf-8"?>
<sst xmlns="http://schemas.openxmlformats.org/spreadsheetml/2006/main" count="312" uniqueCount="161">
  <si>
    <t>Convert measured RF (Watts to dBW)</t>
  </si>
  <si>
    <t>Transmitter power</t>
  </si>
  <si>
    <t>Antenna gain</t>
  </si>
  <si>
    <t>dBW</t>
  </si>
  <si>
    <t>dB</t>
  </si>
  <si>
    <t>Antenna type</t>
  </si>
  <si>
    <t>dBi</t>
  </si>
  <si>
    <t>Cable type</t>
  </si>
  <si>
    <t>Cable length</t>
  </si>
  <si>
    <t>metres</t>
  </si>
  <si>
    <t>Filter type</t>
  </si>
  <si>
    <t>Filter loss</t>
  </si>
  <si>
    <t>=</t>
  </si>
  <si>
    <t>and calculate e.i.r.p.</t>
  </si>
  <si>
    <t>Licensed power e.i.r.p.</t>
  </si>
  <si>
    <t>Difference</t>
  </si>
  <si>
    <t>Total e.i.r.p.</t>
  </si>
  <si>
    <t>Site</t>
  </si>
  <si>
    <t>Licence No</t>
  </si>
  <si>
    <t>Cable loss (dB/100m)</t>
  </si>
  <si>
    <t>Coaxial Cable attenuation chart (RFI Industries)</t>
  </si>
  <si>
    <t>148-174</t>
  </si>
  <si>
    <t>400-520</t>
  </si>
  <si>
    <t>806-960</t>
  </si>
  <si>
    <t>2.4-2.45GHz</t>
  </si>
  <si>
    <t>70-85</t>
  </si>
  <si>
    <t>RG178B/U</t>
  </si>
  <si>
    <t>RG179</t>
  </si>
  <si>
    <t>RG174/U</t>
  </si>
  <si>
    <t>RG58C/U</t>
  </si>
  <si>
    <t>CELLFOAM</t>
  </si>
  <si>
    <t>CELLFOIL</t>
  </si>
  <si>
    <t>RG142B/U</t>
  </si>
  <si>
    <t>RG223/U</t>
  </si>
  <si>
    <t>RG59B/U</t>
  </si>
  <si>
    <t>RG59 Foam</t>
  </si>
  <si>
    <t>RG62A/U</t>
  </si>
  <si>
    <t>RG11/U</t>
  </si>
  <si>
    <t>RG213/U</t>
  </si>
  <si>
    <t>RG214/U</t>
  </si>
  <si>
    <t>10D-FB Type</t>
  </si>
  <si>
    <t>RG8 type</t>
  </si>
  <si>
    <t>Superflex</t>
  </si>
  <si>
    <t>Heliax</t>
  </si>
  <si>
    <t>1-1/4</t>
  </si>
  <si>
    <t>1-5/8</t>
  </si>
  <si>
    <t>RFI Part</t>
  </si>
  <si>
    <t>C2FP</t>
  </si>
  <si>
    <t>FSJ1-50</t>
  </si>
  <si>
    <t>FSJ2-50</t>
  </si>
  <si>
    <t>FSJ4-50</t>
  </si>
  <si>
    <t>LDF1-50</t>
  </si>
  <si>
    <t>LDF2-50</t>
  </si>
  <si>
    <t>VLX5-50</t>
  </si>
  <si>
    <t>LDF4-50</t>
  </si>
  <si>
    <t>LDF5-50</t>
  </si>
  <si>
    <t>LDF6-50</t>
  </si>
  <si>
    <t>LDF7-50</t>
  </si>
  <si>
    <t xml:space="preserve">       Nominal attenuation (in dB) of 100m of line</t>
  </si>
  <si>
    <t>Antenna Data for site/licence audit work</t>
  </si>
  <si>
    <t xml:space="preserve">Make </t>
  </si>
  <si>
    <t>Model</t>
  </si>
  <si>
    <t>Band</t>
  </si>
  <si>
    <t>Gain</t>
  </si>
  <si>
    <t>Remarks</t>
  </si>
  <si>
    <t>Hi-Tec</t>
  </si>
  <si>
    <t>CFDA</t>
  </si>
  <si>
    <t>80-90MHz</t>
  </si>
  <si>
    <t>2.1dBi</t>
  </si>
  <si>
    <t>CY2A</t>
  </si>
  <si>
    <t>5.1dBi</t>
  </si>
  <si>
    <t>CY3A</t>
  </si>
  <si>
    <t>8.1dBi</t>
  </si>
  <si>
    <t>CY4A</t>
  </si>
  <si>
    <t>9.6dBi</t>
  </si>
  <si>
    <t>CFDE</t>
  </si>
  <si>
    <t>130-170MHz</t>
  </si>
  <si>
    <t>CY2E</t>
  </si>
  <si>
    <t>CY3E</t>
  </si>
  <si>
    <t>CY4E</t>
  </si>
  <si>
    <t>CY5E</t>
  </si>
  <si>
    <t>10.1dBi</t>
  </si>
  <si>
    <t>CY6E</t>
  </si>
  <si>
    <t>11.1dBi</t>
  </si>
  <si>
    <t>Y2A</t>
  </si>
  <si>
    <t>80-88Mhz</t>
  </si>
  <si>
    <t>Y3A</t>
  </si>
  <si>
    <t>8.6dBi</t>
  </si>
  <si>
    <t>Y4A</t>
  </si>
  <si>
    <t>Y6A</t>
  </si>
  <si>
    <t>11.6dBi</t>
  </si>
  <si>
    <t>Y2E</t>
  </si>
  <si>
    <t>Y3E</t>
  </si>
  <si>
    <t>Y4E</t>
  </si>
  <si>
    <t>Y6E</t>
  </si>
  <si>
    <t>COLV3</t>
  </si>
  <si>
    <t>Colinear</t>
  </si>
  <si>
    <t>138-175MHz</t>
  </si>
  <si>
    <t>COLV6</t>
  </si>
  <si>
    <t>CFDU</t>
  </si>
  <si>
    <t>380-520MHz</t>
  </si>
  <si>
    <t>Commercial series</t>
  </si>
  <si>
    <t>CY2U</t>
  </si>
  <si>
    <t>6.1dBi</t>
  </si>
  <si>
    <t>CY3U</t>
  </si>
  <si>
    <t>7.6dBi</t>
  </si>
  <si>
    <t>CY4U</t>
  </si>
  <si>
    <t>CY6U</t>
  </si>
  <si>
    <t>CY8U</t>
  </si>
  <si>
    <t>CY10U</t>
  </si>
  <si>
    <t>12.6dBi</t>
  </si>
  <si>
    <t>COLU3</t>
  </si>
  <si>
    <t>400-520MHz</t>
  </si>
  <si>
    <t>COLU6</t>
  </si>
  <si>
    <t>COLU8</t>
  </si>
  <si>
    <t>CRU8</t>
  </si>
  <si>
    <t>Cnr reflector</t>
  </si>
  <si>
    <t>Y4U</t>
  </si>
  <si>
    <t>400-500MHz</t>
  </si>
  <si>
    <t>10.6dBi</t>
  </si>
  <si>
    <t>Pro series</t>
  </si>
  <si>
    <t>Y6U</t>
  </si>
  <si>
    <t>Y8U</t>
  </si>
  <si>
    <t>Y10U</t>
  </si>
  <si>
    <t>13.6dBi</t>
  </si>
  <si>
    <t>Deltec</t>
  </si>
  <si>
    <t>Y155-6</t>
  </si>
  <si>
    <t>148-162MHz</t>
  </si>
  <si>
    <t>9.8dBi</t>
  </si>
  <si>
    <t>Y168-6</t>
  </si>
  <si>
    <t>162-174MH</t>
  </si>
  <si>
    <t>Y425-8</t>
  </si>
  <si>
    <t>415-435MHz</t>
  </si>
  <si>
    <t>12.1dBi</t>
  </si>
  <si>
    <t>Y460-8</t>
  </si>
  <si>
    <t>450-470MHz</t>
  </si>
  <si>
    <t>Y425-12</t>
  </si>
  <si>
    <t>14.1dBi</t>
  </si>
  <si>
    <t>Y460-12</t>
  </si>
  <si>
    <t>CNR460C</t>
  </si>
  <si>
    <t>406-520MHz</t>
  </si>
  <si>
    <t>CNR890</t>
  </si>
  <si>
    <t>890-960Mhz</t>
  </si>
  <si>
    <t>Others</t>
  </si>
  <si>
    <t>CR2</t>
  </si>
  <si>
    <t>VHF</t>
  </si>
  <si>
    <t>CR4</t>
  </si>
  <si>
    <t>UHF</t>
  </si>
  <si>
    <t>460C</t>
  </si>
  <si>
    <t>10dBi</t>
  </si>
  <si>
    <t>16 element yagi</t>
  </si>
  <si>
    <t>16.1dBi</t>
  </si>
  <si>
    <t>Elements</t>
  </si>
  <si>
    <t>Duplexer and cavity</t>
  </si>
  <si>
    <t>*Other gains+/losses-</t>
  </si>
  <si>
    <t>Dipole</t>
  </si>
  <si>
    <t>GURL</t>
  </si>
  <si>
    <t>RG213</t>
  </si>
  <si>
    <t>1/2 stub</t>
  </si>
  <si>
    <t>MAINLAND TV - Nelson New Zealand</t>
  </si>
  <si>
    <t xml:space="preserve"> - themanager@7-media.net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</si>
</sst>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\ ?/4"/>
    <numFmt numFmtId="169" formatCode="mmm\-yyyy"/>
    <numFmt numFmtId="170" formatCode="[$-1409]dddd\,\ d\ mmmm\ yyyy"/>
    <numFmt numFmtId="171" formatCode="0.0"/>
  </numFmts>
  <fonts count="14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2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168" fontId="0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171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171" fontId="3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6"/>
  <sheetViews>
    <sheetView tabSelected="1" workbookViewId="0" topLeftCell="A1">
      <selection activeCell="G6" sqref="G6"/>
    </sheetView>
  </sheetViews>
  <sheetFormatPr defaultColWidth="9.140625" defaultRowHeight="12.75"/>
  <cols>
    <col min="3" max="3" width="12.57421875" style="0" customWidth="1"/>
    <col min="4" max="4" width="10.140625" style="0" customWidth="1"/>
    <col min="11" max="11" width="11.7109375" style="0" customWidth="1"/>
    <col min="12" max="12" width="8.28125" style="0" customWidth="1"/>
    <col min="13" max="13" width="6.7109375" style="0" customWidth="1"/>
    <col min="14" max="15" width="6.57421875" style="0" customWidth="1"/>
    <col min="16" max="16" width="6.28125" style="0" customWidth="1"/>
    <col min="18" max="18" width="5.8515625" style="0" customWidth="1"/>
    <col min="19" max="19" width="6.00390625" style="0" customWidth="1"/>
    <col min="21" max="21" width="8.7109375" style="0" customWidth="1"/>
  </cols>
  <sheetData>
    <row r="1" spans="3:13" ht="27.75">
      <c r="C1" s="45" t="s">
        <v>159</v>
      </c>
      <c r="K1" s="19" t="s">
        <v>20</v>
      </c>
      <c r="L1" s="19"/>
      <c r="M1" s="19"/>
    </row>
    <row r="2" spans="3:14" ht="12.75">
      <c r="C2" s="44" t="s">
        <v>160</v>
      </c>
      <c r="K2" s="20" t="s">
        <v>58</v>
      </c>
      <c r="L2" s="20"/>
      <c r="M2" s="20"/>
      <c r="N2" s="20"/>
    </row>
    <row r="3" spans="3:14" ht="13.5" thickBot="1">
      <c r="C3" s="44"/>
      <c r="K3" s="20"/>
      <c r="L3" s="20"/>
      <c r="M3" s="20"/>
      <c r="N3" s="20"/>
    </row>
    <row r="4" spans="3:24" ht="18.75" thickBot="1">
      <c r="C4" t="s">
        <v>17</v>
      </c>
      <c r="D4" s="10"/>
      <c r="E4" s="11"/>
      <c r="F4" s="11"/>
      <c r="G4" s="12"/>
      <c r="K4" t="s">
        <v>7</v>
      </c>
      <c r="L4" s="15" t="s">
        <v>46</v>
      </c>
      <c r="M4" s="35" t="s">
        <v>25</v>
      </c>
      <c r="N4" s="35" t="s">
        <v>21</v>
      </c>
      <c r="O4" s="35" t="s">
        <v>22</v>
      </c>
      <c r="P4" s="35" t="s">
        <v>23</v>
      </c>
      <c r="Q4" s="35" t="s">
        <v>24</v>
      </c>
      <c r="R4" s="21"/>
      <c r="S4" s="36" t="s">
        <v>59</v>
      </c>
      <c r="T4" s="13"/>
      <c r="U4" s="13"/>
      <c r="V4" s="13"/>
      <c r="W4" s="13"/>
      <c r="X4" s="13"/>
    </row>
    <row r="5" spans="3:24" ht="13.5" thickBot="1">
      <c r="C5" t="s">
        <v>18</v>
      </c>
      <c r="D5" s="10" t="s">
        <v>156</v>
      </c>
      <c r="E5" s="12"/>
      <c r="K5" t="s">
        <v>26</v>
      </c>
      <c r="L5" s="29">
        <v>8178</v>
      </c>
      <c r="M5" s="34">
        <v>40.672</v>
      </c>
      <c r="N5" s="34">
        <v>55.76</v>
      </c>
      <c r="O5" s="34">
        <v>99.71199999999999</v>
      </c>
      <c r="P5" s="34">
        <v>133.82399999999998</v>
      </c>
      <c r="Q5" s="34">
        <v>0</v>
      </c>
      <c r="R5" s="22"/>
      <c r="S5" s="13"/>
      <c r="T5" s="13"/>
      <c r="U5" s="13"/>
      <c r="V5" s="13"/>
      <c r="W5" s="13"/>
      <c r="X5" s="13"/>
    </row>
    <row r="6" spans="2:38" ht="13.5" thickBot="1">
      <c r="B6" s="1"/>
      <c r="C6" s="1"/>
      <c r="D6" s="1"/>
      <c r="E6" s="1"/>
      <c r="F6" s="1"/>
      <c r="G6" s="1"/>
      <c r="H6" s="1"/>
      <c r="I6" s="1"/>
      <c r="J6" s="1"/>
      <c r="K6" t="s">
        <v>27</v>
      </c>
      <c r="L6" s="29">
        <v>8179</v>
      </c>
      <c r="M6" s="34">
        <v>30.175999999999995</v>
      </c>
      <c r="N6" s="34">
        <v>37.72</v>
      </c>
      <c r="O6" s="34">
        <v>55.76</v>
      </c>
      <c r="P6" s="34">
        <v>73.14399999999999</v>
      </c>
      <c r="Q6" s="34">
        <v>0</v>
      </c>
      <c r="R6" s="22"/>
      <c r="S6" s="41" t="s">
        <v>60</v>
      </c>
      <c r="T6" s="41" t="s">
        <v>61</v>
      </c>
      <c r="U6" s="41" t="s">
        <v>152</v>
      </c>
      <c r="V6" s="41" t="s">
        <v>62</v>
      </c>
      <c r="W6" s="41" t="s">
        <v>63</v>
      </c>
      <c r="X6" s="41" t="s">
        <v>64</v>
      </c>
      <c r="Y6" s="42"/>
      <c r="Z6" s="41" t="s">
        <v>60</v>
      </c>
      <c r="AA6" s="41" t="s">
        <v>61</v>
      </c>
      <c r="AB6" s="41" t="s">
        <v>152</v>
      </c>
      <c r="AC6" s="41" t="s">
        <v>62</v>
      </c>
      <c r="AD6" s="41" t="s">
        <v>63</v>
      </c>
      <c r="AE6" s="41" t="s">
        <v>64</v>
      </c>
      <c r="AF6" s="42"/>
      <c r="AG6" s="41" t="s">
        <v>60</v>
      </c>
      <c r="AH6" s="41" t="s">
        <v>61</v>
      </c>
      <c r="AI6" s="41" t="s">
        <v>152</v>
      </c>
      <c r="AJ6" s="41" t="s">
        <v>62</v>
      </c>
      <c r="AK6" s="41" t="s">
        <v>63</v>
      </c>
      <c r="AL6" s="41" t="s">
        <v>64</v>
      </c>
    </row>
    <row r="7" spans="2:38" ht="13.5" thickBot="1">
      <c r="B7" s="1"/>
      <c r="C7" s="1"/>
      <c r="D7" s="4" t="s">
        <v>0</v>
      </c>
      <c r="E7" s="4"/>
      <c r="F7" s="4"/>
      <c r="G7" s="1"/>
      <c r="H7" s="1"/>
      <c r="I7" s="1"/>
      <c r="J7" s="1"/>
      <c r="K7" t="s">
        <v>28</v>
      </c>
      <c r="L7" s="29">
        <v>8174</v>
      </c>
      <c r="M7" s="34">
        <v>25.584</v>
      </c>
      <c r="N7" s="34">
        <v>35.424</v>
      </c>
      <c r="O7" s="34">
        <v>62.97599999999999</v>
      </c>
      <c r="P7" s="34">
        <v>88.23199999999999</v>
      </c>
      <c r="Q7" s="34">
        <v>0</v>
      </c>
      <c r="R7" s="22"/>
      <c r="S7" s="13"/>
      <c r="T7" s="13"/>
      <c r="U7" s="13"/>
      <c r="V7" s="13"/>
      <c r="W7" s="13"/>
      <c r="X7" s="13"/>
      <c r="Z7" s="13"/>
      <c r="AA7" s="13"/>
      <c r="AB7" s="13"/>
      <c r="AC7" s="13"/>
      <c r="AD7" s="13"/>
      <c r="AE7" s="13"/>
      <c r="AG7" s="13"/>
      <c r="AH7" s="13"/>
      <c r="AI7" s="13"/>
      <c r="AJ7" s="13"/>
      <c r="AK7" s="13"/>
      <c r="AL7" s="13"/>
    </row>
    <row r="8" spans="2:38" ht="13.5" thickBot="1">
      <c r="B8" s="1"/>
      <c r="C8" s="1"/>
      <c r="D8" s="7"/>
      <c r="E8" s="7" t="s">
        <v>13</v>
      </c>
      <c r="F8" s="1"/>
      <c r="G8" s="1"/>
      <c r="H8" s="2"/>
      <c r="I8" s="2"/>
      <c r="J8" s="2"/>
      <c r="K8" s="8" t="s">
        <v>29</v>
      </c>
      <c r="L8" s="30">
        <v>8058</v>
      </c>
      <c r="M8" s="34">
        <v>15.087999999999997</v>
      </c>
      <c r="N8" s="34">
        <v>23.287999999999997</v>
      </c>
      <c r="O8" s="34">
        <v>44.28</v>
      </c>
      <c r="P8" s="34">
        <v>59.69599999999999</v>
      </c>
      <c r="Q8" s="34">
        <v>0</v>
      </c>
      <c r="R8" s="22"/>
      <c r="S8" s="13" t="s">
        <v>65</v>
      </c>
      <c r="T8" s="13" t="s">
        <v>66</v>
      </c>
      <c r="U8" s="13">
        <v>1</v>
      </c>
      <c r="V8" s="13" t="s">
        <v>67</v>
      </c>
      <c r="W8" s="13" t="s">
        <v>68</v>
      </c>
      <c r="X8" s="13"/>
      <c r="Z8" s="13" t="s">
        <v>65</v>
      </c>
      <c r="AA8" s="13" t="s">
        <v>99</v>
      </c>
      <c r="AB8" s="13">
        <v>1</v>
      </c>
      <c r="AC8" s="13" t="s">
        <v>100</v>
      </c>
      <c r="AD8" s="13" t="s">
        <v>68</v>
      </c>
      <c r="AE8" s="13" t="s">
        <v>101</v>
      </c>
      <c r="AG8" s="13"/>
      <c r="AH8" s="13"/>
      <c r="AI8" s="13"/>
      <c r="AJ8" s="13"/>
      <c r="AK8" s="13"/>
      <c r="AL8" s="13"/>
    </row>
    <row r="9" spans="2:38" ht="13.5" thickBot="1">
      <c r="B9" s="1"/>
      <c r="C9" s="1"/>
      <c r="D9" s="1"/>
      <c r="E9" s="1"/>
      <c r="F9" s="1"/>
      <c r="G9" s="1"/>
      <c r="H9" s="2"/>
      <c r="I9" s="1"/>
      <c r="J9" s="1"/>
      <c r="K9" s="16" t="s">
        <v>30</v>
      </c>
      <c r="L9" s="31">
        <v>9001</v>
      </c>
      <c r="M9" s="34">
        <v>13.447999999999999</v>
      </c>
      <c r="N9" s="34">
        <v>18.368</v>
      </c>
      <c r="O9" s="34">
        <v>32.144</v>
      </c>
      <c r="P9" s="34">
        <v>43.29599999999999</v>
      </c>
      <c r="Q9" s="34">
        <v>0</v>
      </c>
      <c r="R9" s="22"/>
      <c r="S9" s="13" t="s">
        <v>65</v>
      </c>
      <c r="T9" s="13" t="s">
        <v>69</v>
      </c>
      <c r="U9" s="13">
        <v>2</v>
      </c>
      <c r="V9" s="13" t="s">
        <v>67</v>
      </c>
      <c r="W9" s="13" t="s">
        <v>70</v>
      </c>
      <c r="X9" s="13"/>
      <c r="Z9" s="13" t="s">
        <v>65</v>
      </c>
      <c r="AA9" s="13" t="s">
        <v>102</v>
      </c>
      <c r="AB9" s="13">
        <v>2</v>
      </c>
      <c r="AC9" s="13" t="s">
        <v>100</v>
      </c>
      <c r="AD9" s="13" t="s">
        <v>103</v>
      </c>
      <c r="AE9" s="13" t="s">
        <v>101</v>
      </c>
      <c r="AG9" s="13"/>
      <c r="AH9" s="13"/>
      <c r="AI9" s="13"/>
      <c r="AJ9" s="13"/>
      <c r="AK9" s="13"/>
      <c r="AL9" s="13"/>
    </row>
    <row r="10" spans="1:38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3" t="s">
        <v>31</v>
      </c>
      <c r="L10" s="30">
        <v>9006</v>
      </c>
      <c r="M10" s="34">
        <v>9.184</v>
      </c>
      <c r="N10" s="34">
        <v>13.776</v>
      </c>
      <c r="O10" s="34">
        <v>22.632</v>
      </c>
      <c r="P10" s="34">
        <v>29.52</v>
      </c>
      <c r="Q10" s="34">
        <v>0</v>
      </c>
      <c r="R10" s="22"/>
      <c r="S10" s="13" t="s">
        <v>65</v>
      </c>
      <c r="T10" s="13" t="s">
        <v>71</v>
      </c>
      <c r="U10" s="13">
        <v>3</v>
      </c>
      <c r="V10" s="13" t="s">
        <v>67</v>
      </c>
      <c r="W10" s="13" t="s">
        <v>72</v>
      </c>
      <c r="X10" s="13"/>
      <c r="Z10" s="13" t="s">
        <v>65</v>
      </c>
      <c r="AA10" s="13" t="s">
        <v>104</v>
      </c>
      <c r="AB10" s="13">
        <v>3</v>
      </c>
      <c r="AC10" s="13" t="s">
        <v>100</v>
      </c>
      <c r="AD10" s="13" t="s">
        <v>105</v>
      </c>
      <c r="AE10" s="13" t="s">
        <v>101</v>
      </c>
      <c r="AG10" s="13" t="s">
        <v>125</v>
      </c>
      <c r="AH10" s="13" t="s">
        <v>126</v>
      </c>
      <c r="AI10" s="13">
        <v>6</v>
      </c>
      <c r="AJ10" s="13" t="s">
        <v>127</v>
      </c>
      <c r="AK10" s="13" t="s">
        <v>128</v>
      </c>
      <c r="AL10" s="13"/>
    </row>
    <row r="11" spans="2:38" ht="13.5" thickBot="1">
      <c r="B11" s="1"/>
      <c r="C11" s="1" t="s">
        <v>1</v>
      </c>
      <c r="D11" s="1"/>
      <c r="E11" s="14"/>
      <c r="F11" s="1"/>
      <c r="G11" s="6" t="s">
        <v>12</v>
      </c>
      <c r="H11" s="3" t="e">
        <f>10*LOG10(E11)</f>
        <v>#NUM!</v>
      </c>
      <c r="I11" s="1" t="s">
        <v>3</v>
      </c>
      <c r="J11" s="1"/>
      <c r="K11" s="16" t="s">
        <v>32</v>
      </c>
      <c r="L11" s="31">
        <v>8142</v>
      </c>
      <c r="M11" s="34">
        <v>10.823999999999998</v>
      </c>
      <c r="N11" s="34">
        <v>16.072</v>
      </c>
      <c r="O11" s="34">
        <v>29.192</v>
      </c>
      <c r="P11" s="34">
        <v>39.36</v>
      </c>
      <c r="Q11" s="34">
        <v>0</v>
      </c>
      <c r="R11" s="22"/>
      <c r="S11" s="13" t="s">
        <v>65</v>
      </c>
      <c r="T11" s="13" t="s">
        <v>73</v>
      </c>
      <c r="U11" s="13">
        <v>4</v>
      </c>
      <c r="V11" s="13" t="s">
        <v>67</v>
      </c>
      <c r="W11" s="13" t="s">
        <v>74</v>
      </c>
      <c r="X11" s="13"/>
      <c r="Z11" s="13" t="s">
        <v>65</v>
      </c>
      <c r="AA11" s="13" t="s">
        <v>106</v>
      </c>
      <c r="AB11" s="13">
        <v>4</v>
      </c>
      <c r="AC11" s="13" t="s">
        <v>100</v>
      </c>
      <c r="AD11" s="13" t="s">
        <v>87</v>
      </c>
      <c r="AE11" s="13" t="s">
        <v>101</v>
      </c>
      <c r="AG11" s="13" t="s">
        <v>125</v>
      </c>
      <c r="AH11" s="13" t="s">
        <v>129</v>
      </c>
      <c r="AI11" s="13">
        <v>6</v>
      </c>
      <c r="AJ11" s="13" t="s">
        <v>130</v>
      </c>
      <c r="AK11" s="13" t="s">
        <v>128</v>
      </c>
      <c r="AL11" s="13"/>
    </row>
    <row r="12" spans="2:38" ht="13.5" thickBot="1">
      <c r="B12" s="1"/>
      <c r="C12" s="1"/>
      <c r="D12" s="1"/>
      <c r="E12" s="1"/>
      <c r="F12" s="1"/>
      <c r="G12" s="1"/>
      <c r="H12" s="1"/>
      <c r="I12" s="1"/>
      <c r="J12" s="1"/>
      <c r="K12" s="16" t="s">
        <v>33</v>
      </c>
      <c r="L12" s="31">
        <v>8223</v>
      </c>
      <c r="M12" s="34">
        <v>13.776</v>
      </c>
      <c r="N12" s="34">
        <v>18.695999999999998</v>
      </c>
      <c r="O12" s="34">
        <v>32.8</v>
      </c>
      <c r="P12" s="34">
        <v>44.93599999999999</v>
      </c>
      <c r="Q12" s="34">
        <v>0</v>
      </c>
      <c r="R12" s="22"/>
      <c r="S12" s="13"/>
      <c r="T12" s="13"/>
      <c r="U12" s="13"/>
      <c r="V12" s="13"/>
      <c r="W12" s="13"/>
      <c r="X12" s="13"/>
      <c r="Z12" s="13" t="s">
        <v>65</v>
      </c>
      <c r="AA12" s="13" t="s">
        <v>107</v>
      </c>
      <c r="AB12" s="13">
        <v>6</v>
      </c>
      <c r="AC12" s="13" t="s">
        <v>100</v>
      </c>
      <c r="AD12" s="13" t="s">
        <v>83</v>
      </c>
      <c r="AE12" s="13" t="s">
        <v>101</v>
      </c>
      <c r="AG12" s="13" t="s">
        <v>125</v>
      </c>
      <c r="AH12" s="13" t="s">
        <v>131</v>
      </c>
      <c r="AI12" s="13">
        <v>8</v>
      </c>
      <c r="AJ12" s="13" t="s">
        <v>132</v>
      </c>
      <c r="AK12" s="13" t="s">
        <v>133</v>
      </c>
      <c r="AL12" s="13"/>
    </row>
    <row r="13" spans="2:38" ht="13.5" thickBot="1">
      <c r="B13" s="1"/>
      <c r="C13" s="1" t="s">
        <v>5</v>
      </c>
      <c r="D13" s="1"/>
      <c r="E13" s="1" t="s">
        <v>155</v>
      </c>
      <c r="F13" s="1"/>
      <c r="G13" s="1"/>
      <c r="H13" s="1"/>
      <c r="I13" s="1"/>
      <c r="J13" s="1"/>
      <c r="K13" s="16" t="s">
        <v>34</v>
      </c>
      <c r="L13" s="31">
        <v>8059</v>
      </c>
      <c r="M13" s="34">
        <v>10.168</v>
      </c>
      <c r="N13" s="34">
        <v>16.072</v>
      </c>
      <c r="O13" s="34">
        <v>29.52</v>
      </c>
      <c r="P13" s="34">
        <v>43.29599999999999</v>
      </c>
      <c r="Q13" s="34">
        <v>0</v>
      </c>
      <c r="R13" s="22"/>
      <c r="S13" s="13" t="s">
        <v>65</v>
      </c>
      <c r="T13" s="13" t="s">
        <v>75</v>
      </c>
      <c r="U13" s="13">
        <v>1</v>
      </c>
      <c r="V13" s="13" t="s">
        <v>76</v>
      </c>
      <c r="W13" s="13" t="s">
        <v>68</v>
      </c>
      <c r="X13" s="13"/>
      <c r="Z13" s="13" t="s">
        <v>65</v>
      </c>
      <c r="AA13" s="13" t="s">
        <v>108</v>
      </c>
      <c r="AB13" s="13">
        <v>8</v>
      </c>
      <c r="AC13" s="13" t="s">
        <v>100</v>
      </c>
      <c r="AD13" s="13" t="s">
        <v>90</v>
      </c>
      <c r="AE13" s="13" t="s">
        <v>101</v>
      </c>
      <c r="AG13" s="13" t="s">
        <v>125</v>
      </c>
      <c r="AH13" s="13" t="s">
        <v>134</v>
      </c>
      <c r="AI13" s="13">
        <v>8</v>
      </c>
      <c r="AJ13" s="13" t="s">
        <v>135</v>
      </c>
      <c r="AK13" s="13" t="s">
        <v>133</v>
      </c>
      <c r="AL13" s="13"/>
    </row>
    <row r="14" spans="2:38" ht="13.5" thickBot="1">
      <c r="B14" s="1"/>
      <c r="C14" s="1" t="s">
        <v>2</v>
      </c>
      <c r="D14" s="1"/>
      <c r="E14" s="14"/>
      <c r="F14" s="1" t="s">
        <v>6</v>
      </c>
      <c r="G14" s="6" t="s">
        <v>12</v>
      </c>
      <c r="H14" s="17">
        <f>E14</f>
        <v>0</v>
      </c>
      <c r="I14" s="1" t="s">
        <v>4</v>
      </c>
      <c r="J14" s="1"/>
      <c r="K14" s="16" t="s">
        <v>35</v>
      </c>
      <c r="L14" s="31">
        <v>9003</v>
      </c>
      <c r="M14" s="34">
        <v>6.56</v>
      </c>
      <c r="N14" s="34">
        <v>11.808</v>
      </c>
      <c r="O14" s="34">
        <v>20.336</v>
      </c>
      <c r="P14" s="34">
        <v>26.24</v>
      </c>
      <c r="Q14" s="34">
        <v>0</v>
      </c>
      <c r="R14" s="22"/>
      <c r="S14" s="13" t="s">
        <v>65</v>
      </c>
      <c r="T14" s="13" t="s">
        <v>77</v>
      </c>
      <c r="U14" s="13">
        <v>2</v>
      </c>
      <c r="V14" s="13" t="s">
        <v>76</v>
      </c>
      <c r="W14" s="13" t="s">
        <v>70</v>
      </c>
      <c r="X14" s="13"/>
      <c r="Z14" s="13" t="s">
        <v>65</v>
      </c>
      <c r="AA14" s="13" t="s">
        <v>109</v>
      </c>
      <c r="AB14" s="13">
        <v>10</v>
      </c>
      <c r="AC14" s="13" t="s">
        <v>100</v>
      </c>
      <c r="AD14" s="13" t="s">
        <v>110</v>
      </c>
      <c r="AE14" s="13" t="s">
        <v>101</v>
      </c>
      <c r="AG14" s="13" t="s">
        <v>125</v>
      </c>
      <c r="AH14" s="13" t="s">
        <v>136</v>
      </c>
      <c r="AI14" s="13">
        <v>12</v>
      </c>
      <c r="AJ14" s="13" t="s">
        <v>132</v>
      </c>
      <c r="AK14" s="13" t="s">
        <v>137</v>
      </c>
      <c r="AL14" s="13"/>
    </row>
    <row r="15" spans="2:38" ht="13.5" thickBot="1">
      <c r="B15" s="1"/>
      <c r="C15" s="1"/>
      <c r="D15" s="1"/>
      <c r="E15" s="1"/>
      <c r="F15" s="1"/>
      <c r="G15" s="1"/>
      <c r="H15" s="1"/>
      <c r="I15" s="1"/>
      <c r="J15" s="1"/>
      <c r="K15" s="9" t="s">
        <v>36</v>
      </c>
      <c r="L15" s="30">
        <v>8062</v>
      </c>
      <c r="M15" s="34">
        <v>7.543999999999999</v>
      </c>
      <c r="N15" s="34">
        <v>11.152</v>
      </c>
      <c r="O15" s="34">
        <v>19.352</v>
      </c>
      <c r="P15" s="34">
        <v>26.24</v>
      </c>
      <c r="Q15" s="34">
        <v>0</v>
      </c>
      <c r="R15" s="22"/>
      <c r="S15" s="13" t="s">
        <v>65</v>
      </c>
      <c r="T15" s="13" t="s">
        <v>78</v>
      </c>
      <c r="U15" s="13">
        <v>3</v>
      </c>
      <c r="V15" s="13" t="s">
        <v>76</v>
      </c>
      <c r="W15" s="13" t="s">
        <v>72</v>
      </c>
      <c r="X15" s="13"/>
      <c r="Z15" s="13"/>
      <c r="AA15" s="13"/>
      <c r="AB15" s="13"/>
      <c r="AC15" s="13"/>
      <c r="AD15" s="13"/>
      <c r="AE15" s="13"/>
      <c r="AG15" s="13" t="s">
        <v>125</v>
      </c>
      <c r="AH15" s="13" t="s">
        <v>138</v>
      </c>
      <c r="AI15" s="13">
        <v>12</v>
      </c>
      <c r="AJ15" s="13" t="s">
        <v>135</v>
      </c>
      <c r="AK15" s="13" t="s">
        <v>137</v>
      </c>
      <c r="AL15" s="13"/>
    </row>
    <row r="16" spans="2:38" ht="13.5" thickBot="1">
      <c r="B16" s="1"/>
      <c r="C16" s="1" t="s">
        <v>7</v>
      </c>
      <c r="D16" s="1"/>
      <c r="E16" s="1" t="s">
        <v>157</v>
      </c>
      <c r="F16" s="1"/>
      <c r="G16" s="1"/>
      <c r="H16" s="1"/>
      <c r="I16" s="1"/>
      <c r="J16" s="1"/>
      <c r="K16" s="16" t="s">
        <v>37</v>
      </c>
      <c r="L16" s="31">
        <v>8011</v>
      </c>
      <c r="M16" s="34">
        <v>5.904</v>
      </c>
      <c r="N16" s="34">
        <v>8.2</v>
      </c>
      <c r="O16" s="34">
        <v>15.743999999999998</v>
      </c>
      <c r="P16" s="34">
        <v>21.647999999999996</v>
      </c>
      <c r="Q16" s="34">
        <v>0</v>
      </c>
      <c r="R16" s="22"/>
      <c r="S16" s="13" t="s">
        <v>65</v>
      </c>
      <c r="T16" s="13" t="s">
        <v>79</v>
      </c>
      <c r="U16" s="13">
        <v>4</v>
      </c>
      <c r="V16" s="13" t="s">
        <v>76</v>
      </c>
      <c r="W16" s="13" t="s">
        <v>74</v>
      </c>
      <c r="X16" s="13"/>
      <c r="Z16" s="13" t="s">
        <v>65</v>
      </c>
      <c r="AA16" s="13" t="s">
        <v>111</v>
      </c>
      <c r="AB16" s="13" t="s">
        <v>96</v>
      </c>
      <c r="AC16" s="13" t="s">
        <v>112</v>
      </c>
      <c r="AD16" s="13" t="s">
        <v>70</v>
      </c>
      <c r="AE16" s="13"/>
      <c r="AG16" s="13"/>
      <c r="AH16" s="13"/>
      <c r="AI16" s="13"/>
      <c r="AJ16" s="13"/>
      <c r="AK16" s="13"/>
      <c r="AL16" s="13"/>
    </row>
    <row r="17" spans="2:38" ht="13.5" thickBot="1">
      <c r="B17" s="1"/>
      <c r="C17" s="1" t="s">
        <v>8</v>
      </c>
      <c r="D17" s="1"/>
      <c r="E17" s="14"/>
      <c r="F17" s="1" t="s">
        <v>9</v>
      </c>
      <c r="G17" s="6"/>
      <c r="H17" s="1"/>
      <c r="I17" s="1"/>
      <c r="J17" s="1"/>
      <c r="K17" s="16" t="s">
        <v>38</v>
      </c>
      <c r="L17" s="31">
        <v>8213</v>
      </c>
      <c r="M17" s="34">
        <v>6.56</v>
      </c>
      <c r="N17" s="34">
        <v>8.528</v>
      </c>
      <c r="O17" s="34">
        <v>16.4</v>
      </c>
      <c r="P17" s="34">
        <v>24.272</v>
      </c>
      <c r="Q17" s="34">
        <v>0</v>
      </c>
      <c r="R17" s="22"/>
      <c r="S17" s="13" t="s">
        <v>65</v>
      </c>
      <c r="T17" s="13" t="s">
        <v>80</v>
      </c>
      <c r="U17" s="13">
        <v>5</v>
      </c>
      <c r="V17" s="13" t="s">
        <v>76</v>
      </c>
      <c r="W17" s="13" t="s">
        <v>81</v>
      </c>
      <c r="X17" s="13"/>
      <c r="Z17" s="13" t="s">
        <v>65</v>
      </c>
      <c r="AA17" s="13" t="s">
        <v>113</v>
      </c>
      <c r="AB17" s="13" t="s">
        <v>96</v>
      </c>
      <c r="AC17" s="13" t="s">
        <v>112</v>
      </c>
      <c r="AD17" s="13" t="s">
        <v>72</v>
      </c>
      <c r="AE17" s="13"/>
      <c r="AG17" s="13" t="s">
        <v>125</v>
      </c>
      <c r="AH17" s="13" t="s">
        <v>139</v>
      </c>
      <c r="AI17" s="13" t="s">
        <v>116</v>
      </c>
      <c r="AJ17" s="13" t="s">
        <v>140</v>
      </c>
      <c r="AK17" s="13" t="s">
        <v>81</v>
      </c>
      <c r="AL17" s="13"/>
    </row>
    <row r="18" spans="2:38" ht="13.5" thickBot="1">
      <c r="B18" s="1"/>
      <c r="C18" s="1" t="s">
        <v>19</v>
      </c>
      <c r="D18" s="1"/>
      <c r="E18" s="43"/>
      <c r="F18" s="1" t="s">
        <v>4</v>
      </c>
      <c r="G18" s="6" t="s">
        <v>12</v>
      </c>
      <c r="H18" s="3">
        <f>-E17/100*E18</f>
        <v>0</v>
      </c>
      <c r="I18" s="1" t="s">
        <v>4</v>
      </c>
      <c r="J18" s="1"/>
      <c r="K18" s="16" t="s">
        <v>39</v>
      </c>
      <c r="L18" s="31">
        <v>8214</v>
      </c>
      <c r="M18" s="34">
        <v>6.231999999999999</v>
      </c>
      <c r="N18" s="34">
        <v>8.528</v>
      </c>
      <c r="O18" s="34">
        <v>16.4</v>
      </c>
      <c r="P18" s="34">
        <v>24.272</v>
      </c>
      <c r="Q18" s="34">
        <v>0</v>
      </c>
      <c r="R18" s="22"/>
      <c r="S18" s="13" t="s">
        <v>65</v>
      </c>
      <c r="T18" s="13" t="s">
        <v>82</v>
      </c>
      <c r="U18" s="13">
        <v>6</v>
      </c>
      <c r="V18" s="13" t="s">
        <v>76</v>
      </c>
      <c r="W18" s="13" t="s">
        <v>83</v>
      </c>
      <c r="X18" s="13"/>
      <c r="Z18" s="13" t="s">
        <v>65</v>
      </c>
      <c r="AA18" s="13" t="s">
        <v>114</v>
      </c>
      <c r="AB18" s="13" t="s">
        <v>96</v>
      </c>
      <c r="AC18" s="13" t="s">
        <v>112</v>
      </c>
      <c r="AD18" s="13" t="s">
        <v>81</v>
      </c>
      <c r="AE18" s="13"/>
      <c r="AG18" s="13"/>
      <c r="AH18" s="13"/>
      <c r="AI18" s="13"/>
      <c r="AJ18" s="13"/>
      <c r="AK18" s="13"/>
      <c r="AL18" s="13"/>
    </row>
    <row r="19" spans="2:38" ht="13.5" thickBot="1">
      <c r="B19" s="1"/>
      <c r="C19" s="18"/>
      <c r="D19" s="1"/>
      <c r="E19" s="1"/>
      <c r="F19" s="1"/>
      <c r="G19" s="1"/>
      <c r="H19" s="1"/>
      <c r="I19" s="1"/>
      <c r="J19" s="1"/>
      <c r="K19" s="16" t="s">
        <v>40</v>
      </c>
      <c r="L19" s="31">
        <v>9005</v>
      </c>
      <c r="M19" s="34">
        <v>2.952</v>
      </c>
      <c r="N19" s="34">
        <v>3.9359999999999995</v>
      </c>
      <c r="O19" s="34">
        <v>7.871999999999999</v>
      </c>
      <c r="P19" s="34">
        <v>10.168</v>
      </c>
      <c r="Q19" s="34">
        <v>0</v>
      </c>
      <c r="R19" s="22"/>
      <c r="S19" s="13"/>
      <c r="T19" s="13"/>
      <c r="U19" s="13"/>
      <c r="V19" s="13"/>
      <c r="W19" s="13"/>
      <c r="X19" s="13"/>
      <c r="Z19" s="13"/>
      <c r="AA19" s="13"/>
      <c r="AB19" s="13"/>
      <c r="AC19" s="13"/>
      <c r="AD19" s="13"/>
      <c r="AE19" s="13"/>
      <c r="AG19" s="13" t="s">
        <v>125</v>
      </c>
      <c r="AH19" s="13" t="s">
        <v>141</v>
      </c>
      <c r="AI19" s="13" t="s">
        <v>116</v>
      </c>
      <c r="AJ19" s="13" t="s">
        <v>142</v>
      </c>
      <c r="AK19" s="13" t="s">
        <v>81</v>
      </c>
      <c r="AL19" s="13"/>
    </row>
    <row r="20" spans="2:38" ht="13.5" thickBot="1">
      <c r="B20" s="1"/>
      <c r="C20" s="1" t="s">
        <v>10</v>
      </c>
      <c r="D20" s="1"/>
      <c r="E20" s="1" t="s">
        <v>158</v>
      </c>
      <c r="F20" s="1"/>
      <c r="G20" s="1"/>
      <c r="H20" s="1"/>
      <c r="I20" s="1"/>
      <c r="J20" s="1"/>
      <c r="K20" s="16" t="s">
        <v>41</v>
      </c>
      <c r="L20" s="32" t="s">
        <v>47</v>
      </c>
      <c r="M20" s="34">
        <v>3.9359999999999995</v>
      </c>
      <c r="N20" s="34">
        <v>5.576</v>
      </c>
      <c r="O20" s="34">
        <v>10.168</v>
      </c>
      <c r="P20" s="34">
        <v>14.76</v>
      </c>
      <c r="Q20" s="34">
        <v>22.96</v>
      </c>
      <c r="R20" s="22"/>
      <c r="S20" s="13" t="s">
        <v>65</v>
      </c>
      <c r="T20" s="13" t="s">
        <v>84</v>
      </c>
      <c r="U20" s="13">
        <v>2</v>
      </c>
      <c r="V20" s="13" t="s">
        <v>85</v>
      </c>
      <c r="W20" s="13" t="s">
        <v>70</v>
      </c>
      <c r="X20" s="13"/>
      <c r="Z20" s="13" t="s">
        <v>65</v>
      </c>
      <c r="AA20" s="13" t="s">
        <v>115</v>
      </c>
      <c r="AB20" s="13" t="s">
        <v>116</v>
      </c>
      <c r="AC20" s="13" t="s">
        <v>100</v>
      </c>
      <c r="AD20" s="13" t="s">
        <v>81</v>
      </c>
      <c r="AE20" s="13"/>
      <c r="AG20" s="13"/>
      <c r="AH20" s="13"/>
      <c r="AI20" s="13"/>
      <c r="AJ20" s="13"/>
      <c r="AK20" s="13"/>
      <c r="AL20" s="13"/>
    </row>
    <row r="21" spans="2:38" ht="13.5" thickBot="1">
      <c r="B21" s="1"/>
      <c r="C21" s="1" t="s">
        <v>11</v>
      </c>
      <c r="D21" s="1"/>
      <c r="E21" s="13"/>
      <c r="F21" s="1" t="s">
        <v>4</v>
      </c>
      <c r="G21" s="1" t="s">
        <v>153</v>
      </c>
      <c r="H21" s="1"/>
      <c r="I21" s="1"/>
      <c r="J21" s="24">
        <v>0.25</v>
      </c>
      <c r="K21" s="28" t="s">
        <v>42</v>
      </c>
      <c r="L21" s="33" t="s">
        <v>48</v>
      </c>
      <c r="M21" s="34">
        <v>4.264</v>
      </c>
      <c r="N21" s="34">
        <v>7.216</v>
      </c>
      <c r="O21" s="34">
        <v>13.776</v>
      </c>
      <c r="P21" s="34">
        <v>18.368</v>
      </c>
      <c r="Q21" s="34">
        <v>32.472</v>
      </c>
      <c r="R21" s="22"/>
      <c r="S21" s="13" t="s">
        <v>65</v>
      </c>
      <c r="T21" s="13" t="s">
        <v>86</v>
      </c>
      <c r="U21" s="13">
        <v>3</v>
      </c>
      <c r="V21" s="13" t="s">
        <v>85</v>
      </c>
      <c r="W21" s="13" t="s">
        <v>87</v>
      </c>
      <c r="X21" s="13"/>
      <c r="Z21" s="13"/>
      <c r="AA21" s="13"/>
      <c r="AB21" s="13"/>
      <c r="AC21" s="13"/>
      <c r="AD21" s="13"/>
      <c r="AE21" s="13"/>
      <c r="AG21" s="13"/>
      <c r="AH21" s="13"/>
      <c r="AI21" s="13"/>
      <c r="AJ21" s="13"/>
      <c r="AK21" s="13"/>
      <c r="AL21" s="13"/>
    </row>
    <row r="22" spans="2:38" ht="13.5" thickBot="1">
      <c r="B22" s="1"/>
      <c r="C22" s="1"/>
      <c r="D22" s="1"/>
      <c r="E22" s="1"/>
      <c r="F22" s="1"/>
      <c r="G22" s="1"/>
      <c r="H22" s="1"/>
      <c r="I22" s="1"/>
      <c r="J22" s="25">
        <v>0.375</v>
      </c>
      <c r="K22" s="28" t="s">
        <v>42</v>
      </c>
      <c r="L22" s="33" t="s">
        <v>49</v>
      </c>
      <c r="M22" s="34">
        <v>3.608</v>
      </c>
      <c r="N22" s="34">
        <v>4.92</v>
      </c>
      <c r="O22" s="34">
        <v>9.184</v>
      </c>
      <c r="P22" s="34">
        <v>12.463999999999999</v>
      </c>
      <c r="Q22" s="34">
        <v>22.632</v>
      </c>
      <c r="R22" s="22"/>
      <c r="S22" s="13" t="s">
        <v>65</v>
      </c>
      <c r="T22" s="13" t="s">
        <v>88</v>
      </c>
      <c r="U22" s="13">
        <v>4</v>
      </c>
      <c r="V22" s="13" t="s">
        <v>85</v>
      </c>
      <c r="W22" s="13" t="s">
        <v>81</v>
      </c>
      <c r="X22" s="13"/>
      <c r="Z22" s="13" t="s">
        <v>65</v>
      </c>
      <c r="AA22" s="13" t="s">
        <v>117</v>
      </c>
      <c r="AB22" s="13">
        <v>4</v>
      </c>
      <c r="AC22" s="13" t="s">
        <v>118</v>
      </c>
      <c r="AD22" s="13" t="s">
        <v>119</v>
      </c>
      <c r="AE22" s="13" t="s">
        <v>120</v>
      </c>
      <c r="AG22" s="13"/>
      <c r="AH22" s="13"/>
      <c r="AI22" s="13"/>
      <c r="AJ22" s="13"/>
      <c r="AK22" s="13"/>
      <c r="AL22" s="13"/>
    </row>
    <row r="23" spans="2:38" ht="16.5" thickBot="1">
      <c r="B23" s="1"/>
      <c r="C23" s="18" t="s">
        <v>154</v>
      </c>
      <c r="D23" s="1"/>
      <c r="E23" s="1">
        <v>-1</v>
      </c>
      <c r="F23" s="1" t="s">
        <v>4</v>
      </c>
      <c r="G23" s="6" t="s">
        <v>12</v>
      </c>
      <c r="H23" s="1">
        <f>E23</f>
        <v>-1</v>
      </c>
      <c r="I23" s="1" t="s">
        <v>4</v>
      </c>
      <c r="J23" s="25">
        <v>0.5</v>
      </c>
      <c r="K23" s="28" t="s">
        <v>42</v>
      </c>
      <c r="L23" s="33" t="s">
        <v>50</v>
      </c>
      <c r="M23" s="34">
        <v>2.624</v>
      </c>
      <c r="N23" s="34">
        <v>4.264</v>
      </c>
      <c r="O23" s="34">
        <v>7.871999999999999</v>
      </c>
      <c r="P23" s="34">
        <v>11.152</v>
      </c>
      <c r="Q23" s="34">
        <v>19.352</v>
      </c>
      <c r="R23" s="22"/>
      <c r="S23" s="13" t="s">
        <v>65</v>
      </c>
      <c r="T23" s="13" t="s">
        <v>89</v>
      </c>
      <c r="U23" s="13">
        <v>6</v>
      </c>
      <c r="V23" s="13" t="s">
        <v>85</v>
      </c>
      <c r="W23" s="13" t="s">
        <v>90</v>
      </c>
      <c r="X23" s="13"/>
      <c r="Z23" s="13" t="s">
        <v>65</v>
      </c>
      <c r="AA23" s="13" t="s">
        <v>121</v>
      </c>
      <c r="AB23" s="13">
        <v>6</v>
      </c>
      <c r="AC23" s="13" t="s">
        <v>118</v>
      </c>
      <c r="AD23" s="13" t="s">
        <v>90</v>
      </c>
      <c r="AE23" s="13" t="s">
        <v>120</v>
      </c>
      <c r="AG23" s="37" t="s">
        <v>143</v>
      </c>
      <c r="AH23" s="13"/>
      <c r="AI23" s="13"/>
      <c r="AJ23" s="13"/>
      <c r="AK23" s="13"/>
      <c r="AL23" s="13"/>
    </row>
    <row r="24" spans="2:38" ht="13.5" thickBot="1">
      <c r="B24" s="1"/>
      <c r="C24" s="18"/>
      <c r="D24" s="1"/>
      <c r="E24" s="1"/>
      <c r="F24" s="1"/>
      <c r="G24" s="1"/>
      <c r="H24" s="1"/>
      <c r="I24" s="1"/>
      <c r="J24" s="25">
        <v>0.25</v>
      </c>
      <c r="K24" s="28" t="s">
        <v>43</v>
      </c>
      <c r="L24" s="33" t="s">
        <v>51</v>
      </c>
      <c r="M24" s="34">
        <v>3.608</v>
      </c>
      <c r="N24" s="34">
        <v>4.92</v>
      </c>
      <c r="O24" s="34">
        <v>8.856</v>
      </c>
      <c r="P24" s="34">
        <v>11.808</v>
      </c>
      <c r="Q24" s="34">
        <v>19.023999999999997</v>
      </c>
      <c r="R24" s="22"/>
      <c r="S24" s="13"/>
      <c r="T24" s="13"/>
      <c r="U24" s="13"/>
      <c r="V24" s="13"/>
      <c r="W24" s="13"/>
      <c r="X24" s="13"/>
      <c r="Z24" s="13" t="s">
        <v>65</v>
      </c>
      <c r="AA24" s="13" t="s">
        <v>122</v>
      </c>
      <c r="AB24" s="13">
        <v>8</v>
      </c>
      <c r="AC24" s="13" t="s">
        <v>118</v>
      </c>
      <c r="AD24" s="13" t="s">
        <v>110</v>
      </c>
      <c r="AE24" s="13" t="s">
        <v>120</v>
      </c>
      <c r="AG24" s="13"/>
      <c r="AH24" s="13"/>
      <c r="AI24" s="13"/>
      <c r="AJ24" s="13"/>
      <c r="AK24" s="13"/>
      <c r="AL24" s="13"/>
    </row>
    <row r="25" spans="2:38" ht="13.5" thickBot="1">
      <c r="B25" s="1"/>
      <c r="C25" s="8" t="s">
        <v>16</v>
      </c>
      <c r="D25" s="1"/>
      <c r="E25" s="9" t="e">
        <f>10*LOG10(E11)+E14-(E17*E18/100)+E21+E23</f>
        <v>#NUM!</v>
      </c>
      <c r="F25" s="2" t="s">
        <v>3</v>
      </c>
      <c r="G25" s="1"/>
      <c r="H25" s="1"/>
      <c r="I25" s="1"/>
      <c r="J25" s="25">
        <v>0.375</v>
      </c>
      <c r="K25" s="28" t="s">
        <v>43</v>
      </c>
      <c r="L25" s="33" t="s">
        <v>52</v>
      </c>
      <c r="M25" s="34">
        <v>2.952</v>
      </c>
      <c r="N25" s="34">
        <v>4.264</v>
      </c>
      <c r="O25" s="34">
        <v>7.543999999999999</v>
      </c>
      <c r="P25" s="34">
        <v>10.823999999999998</v>
      </c>
      <c r="Q25" s="34">
        <v>18.695999999999998</v>
      </c>
      <c r="R25" s="22"/>
      <c r="S25" s="13" t="s">
        <v>65</v>
      </c>
      <c r="T25" s="13" t="s">
        <v>91</v>
      </c>
      <c r="U25" s="13">
        <v>2</v>
      </c>
      <c r="V25" s="13" t="s">
        <v>76</v>
      </c>
      <c r="W25" s="13" t="s">
        <v>70</v>
      </c>
      <c r="X25" s="13"/>
      <c r="Z25" s="13" t="s">
        <v>65</v>
      </c>
      <c r="AA25" s="13" t="s">
        <v>123</v>
      </c>
      <c r="AB25" s="13">
        <v>10</v>
      </c>
      <c r="AC25" s="13" t="s">
        <v>118</v>
      </c>
      <c r="AD25" s="13" t="s">
        <v>124</v>
      </c>
      <c r="AE25" s="13" t="s">
        <v>120</v>
      </c>
      <c r="AG25" s="13"/>
      <c r="AH25" s="13" t="s">
        <v>144</v>
      </c>
      <c r="AI25" s="13" t="s">
        <v>116</v>
      </c>
      <c r="AJ25" s="13" t="s">
        <v>145</v>
      </c>
      <c r="AK25" s="13" t="s">
        <v>74</v>
      </c>
      <c r="AL25" s="13"/>
    </row>
    <row r="26" spans="2:38" ht="13.5" thickBot="1">
      <c r="B26" s="1"/>
      <c r="C26" s="1"/>
      <c r="D26" s="1"/>
      <c r="E26" s="1"/>
      <c r="F26" s="1"/>
      <c r="G26" s="1"/>
      <c r="H26" s="1"/>
      <c r="I26" s="1"/>
      <c r="J26" s="25">
        <v>0.875</v>
      </c>
      <c r="K26" s="28" t="s">
        <v>43</v>
      </c>
      <c r="L26" s="33" t="s">
        <v>53</v>
      </c>
      <c r="M26" s="34">
        <v>0.9839999999999999</v>
      </c>
      <c r="N26" s="34">
        <v>1.64</v>
      </c>
      <c r="O26" s="34">
        <v>2.952</v>
      </c>
      <c r="P26" s="34">
        <v>4.264</v>
      </c>
      <c r="Q26" s="34">
        <v>7.543999999999999</v>
      </c>
      <c r="R26" s="22"/>
      <c r="S26" s="13" t="s">
        <v>65</v>
      </c>
      <c r="T26" s="13" t="s">
        <v>92</v>
      </c>
      <c r="U26" s="13">
        <v>3</v>
      </c>
      <c r="V26" s="13" t="s">
        <v>76</v>
      </c>
      <c r="W26" s="13" t="s">
        <v>87</v>
      </c>
      <c r="X26" s="13"/>
      <c r="Z26" s="13"/>
      <c r="AA26" s="13"/>
      <c r="AB26" s="13"/>
      <c r="AC26" s="13"/>
      <c r="AD26" s="13"/>
      <c r="AE26" s="13"/>
      <c r="AG26" s="13"/>
      <c r="AH26" s="13" t="s">
        <v>146</v>
      </c>
      <c r="AI26" s="13" t="s">
        <v>116</v>
      </c>
      <c r="AJ26" s="13" t="s">
        <v>147</v>
      </c>
      <c r="AK26" s="13" t="s">
        <v>133</v>
      </c>
      <c r="AL26" s="13"/>
    </row>
    <row r="27" spans="2:38" ht="13.5" thickBot="1">
      <c r="B27" s="1"/>
      <c r="C27" s="1" t="s">
        <v>14</v>
      </c>
      <c r="D27" s="1"/>
      <c r="E27" s="13">
        <v>-3</v>
      </c>
      <c r="F27" s="1" t="s">
        <v>3</v>
      </c>
      <c r="G27" s="1"/>
      <c r="H27" s="1"/>
      <c r="I27" s="1"/>
      <c r="J27" s="25">
        <v>0.5</v>
      </c>
      <c r="K27" s="28" t="s">
        <v>43</v>
      </c>
      <c r="L27" s="33" t="s">
        <v>54</v>
      </c>
      <c r="M27" s="34">
        <v>1.9679999999999997</v>
      </c>
      <c r="N27" s="34">
        <v>2.624</v>
      </c>
      <c r="O27" s="34">
        <v>5.248</v>
      </c>
      <c r="P27" s="34">
        <v>7.216</v>
      </c>
      <c r="Q27" s="34">
        <v>12.136</v>
      </c>
      <c r="R27" s="22"/>
      <c r="S27" s="13" t="s">
        <v>65</v>
      </c>
      <c r="T27" s="13" t="s">
        <v>93</v>
      </c>
      <c r="U27" s="13">
        <v>4</v>
      </c>
      <c r="V27" s="13" t="s">
        <v>76</v>
      </c>
      <c r="W27" s="13" t="s">
        <v>81</v>
      </c>
      <c r="X27" s="13"/>
      <c r="Z27" s="13"/>
      <c r="AA27" s="13"/>
      <c r="AB27" s="13"/>
      <c r="AC27" s="13"/>
      <c r="AD27" s="13"/>
      <c r="AE27" s="13"/>
      <c r="AG27" s="13"/>
      <c r="AH27" s="13" t="s">
        <v>148</v>
      </c>
      <c r="AI27" s="13" t="s">
        <v>116</v>
      </c>
      <c r="AJ27" s="13" t="s">
        <v>147</v>
      </c>
      <c r="AK27" s="13" t="s">
        <v>149</v>
      </c>
      <c r="AL27" s="13"/>
    </row>
    <row r="28" spans="2:38" ht="13.5" thickBot="1">
      <c r="B28" s="1"/>
      <c r="C28" s="1"/>
      <c r="D28" s="1"/>
      <c r="E28" s="1"/>
      <c r="F28" s="1"/>
      <c r="G28" s="1"/>
      <c r="H28" s="1"/>
      <c r="I28" s="1"/>
      <c r="J28" s="25">
        <v>0.875</v>
      </c>
      <c r="K28" s="28" t="s">
        <v>43</v>
      </c>
      <c r="L28" s="33" t="s">
        <v>55</v>
      </c>
      <c r="M28" s="34">
        <v>0.9839999999999999</v>
      </c>
      <c r="N28" s="34">
        <v>1.312</v>
      </c>
      <c r="O28" s="34">
        <v>2.952</v>
      </c>
      <c r="P28" s="34">
        <v>3.9359999999999995</v>
      </c>
      <c r="Q28" s="34">
        <v>6.888</v>
      </c>
      <c r="R28" s="22"/>
      <c r="S28" s="13" t="s">
        <v>65</v>
      </c>
      <c r="T28" s="13" t="s">
        <v>94</v>
      </c>
      <c r="U28" s="13">
        <v>6</v>
      </c>
      <c r="V28" s="13" t="s">
        <v>76</v>
      </c>
      <c r="W28" s="13" t="s">
        <v>90</v>
      </c>
      <c r="X28" s="13"/>
      <c r="Z28" s="13"/>
      <c r="AA28" s="13"/>
      <c r="AB28" s="13"/>
      <c r="AC28" s="13"/>
      <c r="AD28" s="13"/>
      <c r="AE28" s="13"/>
      <c r="AG28" s="13"/>
      <c r="AH28" s="13" t="s">
        <v>150</v>
      </c>
      <c r="AI28" s="13">
        <v>16</v>
      </c>
      <c r="AJ28" s="13"/>
      <c r="AK28" s="13" t="s">
        <v>151</v>
      </c>
      <c r="AL28" s="13"/>
    </row>
    <row r="29" spans="2:31" ht="13.5" thickBot="1">
      <c r="B29" s="1"/>
      <c r="C29" s="4" t="s">
        <v>15</v>
      </c>
      <c r="D29" s="2"/>
      <c r="E29" s="5" t="e">
        <f>E25-E27</f>
        <v>#NUM!</v>
      </c>
      <c r="F29" s="4" t="s">
        <v>4</v>
      </c>
      <c r="G29" s="1"/>
      <c r="H29" s="1"/>
      <c r="I29" s="1"/>
      <c r="J29" s="27" t="s">
        <v>44</v>
      </c>
      <c r="K29" s="28" t="s">
        <v>43</v>
      </c>
      <c r="L29" s="33" t="s">
        <v>56</v>
      </c>
      <c r="M29" s="34">
        <v>0.656</v>
      </c>
      <c r="N29" s="34">
        <v>0.9839999999999999</v>
      </c>
      <c r="O29" s="34">
        <v>1.9679999999999997</v>
      </c>
      <c r="P29" s="34">
        <v>2.952</v>
      </c>
      <c r="Q29" s="34">
        <v>5.248</v>
      </c>
      <c r="R29" s="22"/>
      <c r="S29" s="13"/>
      <c r="T29" s="13"/>
      <c r="U29" s="13"/>
      <c r="V29" s="13"/>
      <c r="W29" s="13"/>
      <c r="X29" s="13"/>
      <c r="Z29" s="13"/>
      <c r="AA29" s="13"/>
      <c r="AB29" s="13"/>
      <c r="AC29" s="13"/>
      <c r="AD29" s="13"/>
      <c r="AE29" s="13"/>
    </row>
    <row r="30" spans="2:31" ht="13.5" thickBot="1">
      <c r="B30" s="1"/>
      <c r="C30" s="1"/>
      <c r="D30" s="1"/>
      <c r="E30" s="1"/>
      <c r="F30" s="1"/>
      <c r="G30" s="1"/>
      <c r="H30" s="1"/>
      <c r="I30" s="1"/>
      <c r="J30" s="27" t="s">
        <v>45</v>
      </c>
      <c r="K30" s="28" t="s">
        <v>43</v>
      </c>
      <c r="L30" s="33" t="s">
        <v>57</v>
      </c>
      <c r="M30" s="34">
        <v>0.656</v>
      </c>
      <c r="N30" s="34">
        <v>0.9839999999999999</v>
      </c>
      <c r="O30" s="34">
        <v>1.64</v>
      </c>
      <c r="P30" s="34">
        <v>2.296</v>
      </c>
      <c r="Q30" s="34">
        <v>4.592</v>
      </c>
      <c r="R30" s="22"/>
      <c r="S30" s="13" t="s">
        <v>65</v>
      </c>
      <c r="T30" s="13" t="s">
        <v>95</v>
      </c>
      <c r="U30" s="13" t="s">
        <v>96</v>
      </c>
      <c r="V30" s="13" t="s">
        <v>97</v>
      </c>
      <c r="W30" s="13" t="s">
        <v>70</v>
      </c>
      <c r="X30" s="13"/>
      <c r="Z30" s="13"/>
      <c r="AA30" s="13"/>
      <c r="AB30" s="13"/>
      <c r="AC30" s="13"/>
      <c r="AD30" s="13"/>
      <c r="AE30" s="13"/>
    </row>
    <row r="31" spans="10:31" ht="13.5" thickBot="1">
      <c r="J31" s="26"/>
      <c r="K31" s="23"/>
      <c r="L31" s="23"/>
      <c r="M31" s="15"/>
      <c r="N31" s="15"/>
      <c r="O31" s="15"/>
      <c r="P31" s="15"/>
      <c r="Q31" s="15"/>
      <c r="R31" s="15"/>
      <c r="S31" s="13" t="s">
        <v>65</v>
      </c>
      <c r="T31" s="13" t="s">
        <v>98</v>
      </c>
      <c r="U31" s="13" t="s">
        <v>96</v>
      </c>
      <c r="V31" s="13" t="s">
        <v>97</v>
      </c>
      <c r="W31" s="13" t="s">
        <v>72</v>
      </c>
      <c r="X31" s="13"/>
      <c r="Z31" s="13"/>
      <c r="AA31" s="13"/>
      <c r="AB31" s="13"/>
      <c r="AC31" s="13"/>
      <c r="AD31" s="13"/>
      <c r="AE31" s="13"/>
    </row>
    <row r="32" spans="10:18" ht="18">
      <c r="J32" s="38"/>
      <c r="K32" s="1"/>
      <c r="L32" s="1"/>
      <c r="M32" s="1"/>
      <c r="N32" s="1"/>
      <c r="O32" s="1"/>
      <c r="P32" s="15"/>
      <c r="Q32" s="15"/>
      <c r="R32" s="15"/>
    </row>
    <row r="33" spans="10:18" ht="12.75">
      <c r="J33" s="1"/>
      <c r="K33" s="1"/>
      <c r="L33" s="1"/>
      <c r="M33" s="1"/>
      <c r="N33" s="1"/>
      <c r="O33" s="1"/>
      <c r="P33" s="15"/>
      <c r="Q33" s="15"/>
      <c r="R33" s="15"/>
    </row>
    <row r="34" spans="10:18" ht="15.75">
      <c r="J34" s="39"/>
      <c r="K34" s="39"/>
      <c r="L34" s="40"/>
      <c r="M34" s="39"/>
      <c r="N34" s="39"/>
      <c r="O34" s="40"/>
      <c r="P34" s="15"/>
      <c r="Q34" s="15"/>
      <c r="R34" s="15"/>
    </row>
    <row r="35" spans="10:18" ht="12.75">
      <c r="J35" s="1"/>
      <c r="K35" s="1"/>
      <c r="L35" s="1"/>
      <c r="M35" s="1"/>
      <c r="N35" s="1"/>
      <c r="O35" s="1"/>
      <c r="P35" s="15"/>
      <c r="Q35" s="15"/>
      <c r="R35" s="15"/>
    </row>
    <row r="36" spans="10:18" ht="12.75">
      <c r="J36" s="1"/>
      <c r="K36" s="1"/>
      <c r="L36" s="1"/>
      <c r="M36" s="1"/>
      <c r="N36" s="1"/>
      <c r="O36" s="1"/>
      <c r="P36" s="15"/>
      <c r="Q36" s="15"/>
      <c r="R36" s="15"/>
    </row>
    <row r="37" spans="10:18" ht="12.75">
      <c r="J37" s="1"/>
      <c r="K37" s="1"/>
      <c r="L37" s="1"/>
      <c r="M37" s="1"/>
      <c r="N37" s="1"/>
      <c r="O37" s="1"/>
      <c r="P37" s="15"/>
      <c r="Q37" s="15"/>
      <c r="R37" s="15"/>
    </row>
    <row r="38" spans="10:18" ht="12.75">
      <c r="J38" s="1"/>
      <c r="K38" s="1"/>
      <c r="L38" s="1"/>
      <c r="M38" s="1"/>
      <c r="N38" s="1"/>
      <c r="O38" s="1"/>
      <c r="P38" s="15"/>
      <c r="Q38" s="15"/>
      <c r="R38" s="15"/>
    </row>
    <row r="39" spans="10:18" ht="12.75">
      <c r="J39" s="1"/>
      <c r="K39" s="1"/>
      <c r="L39" s="1"/>
      <c r="M39" s="1"/>
      <c r="N39" s="1"/>
      <c r="O39" s="1"/>
      <c r="P39" s="15"/>
      <c r="Q39" s="15"/>
      <c r="R39" s="15"/>
    </row>
    <row r="40" spans="10:15" ht="12.75">
      <c r="J40" s="1"/>
      <c r="K40" s="1"/>
      <c r="L40" s="1"/>
      <c r="M40" s="1"/>
      <c r="N40" s="1"/>
      <c r="O40" s="1"/>
    </row>
    <row r="41" spans="10:15" ht="12.75">
      <c r="J41" s="1"/>
      <c r="K41" s="1"/>
      <c r="L41" s="1"/>
      <c r="M41" s="1"/>
      <c r="N41" s="1"/>
      <c r="O41" s="1"/>
    </row>
    <row r="42" spans="10:15" ht="12.75">
      <c r="J42" s="1"/>
      <c r="K42" s="1"/>
      <c r="L42" s="1"/>
      <c r="M42" s="1"/>
      <c r="N42" s="1"/>
      <c r="O42" s="1"/>
    </row>
    <row r="43" spans="10:15" ht="12.75">
      <c r="J43" s="1"/>
      <c r="K43" s="1"/>
      <c r="L43" s="1"/>
      <c r="M43" s="1"/>
      <c r="N43" s="1"/>
      <c r="O43" s="1"/>
    </row>
    <row r="44" spans="10:15" ht="12.75">
      <c r="J44" s="1"/>
      <c r="K44" s="1"/>
      <c r="L44" s="1"/>
      <c r="M44" s="1"/>
      <c r="N44" s="1"/>
      <c r="O44" s="1"/>
    </row>
    <row r="45" spans="10:15" ht="12.75">
      <c r="J45" s="1"/>
      <c r="K45" s="1"/>
      <c r="L45" s="1"/>
      <c r="M45" s="1"/>
      <c r="N45" s="1"/>
      <c r="O45" s="1"/>
    </row>
    <row r="46" spans="10:15" ht="12.75">
      <c r="J46" s="1"/>
      <c r="K46" s="1"/>
      <c r="L46" s="1"/>
      <c r="M46" s="1"/>
      <c r="N46" s="1"/>
      <c r="O46" s="1"/>
    </row>
    <row r="47" spans="10:15" ht="12.75">
      <c r="J47" s="1"/>
      <c r="K47" s="1"/>
      <c r="L47" s="1"/>
      <c r="M47" s="1"/>
      <c r="N47" s="1"/>
      <c r="O47" s="1"/>
    </row>
    <row r="48" spans="10:15" ht="12.75">
      <c r="J48" s="1"/>
      <c r="K48" s="1"/>
      <c r="L48" s="1"/>
      <c r="M48" s="1"/>
      <c r="N48" s="1"/>
      <c r="O48" s="1"/>
    </row>
    <row r="49" spans="10:15" ht="12.75">
      <c r="J49" s="1"/>
      <c r="K49" s="1"/>
      <c r="L49" s="1"/>
      <c r="M49" s="1"/>
      <c r="N49" s="1"/>
      <c r="O49" s="1"/>
    </row>
    <row r="50" spans="10:15" ht="12.75">
      <c r="J50" s="1"/>
      <c r="K50" s="1"/>
      <c r="L50" s="1"/>
      <c r="M50" s="1"/>
      <c r="N50" s="1"/>
      <c r="O50" s="1"/>
    </row>
    <row r="51" spans="10:15" ht="12.75">
      <c r="J51" s="1"/>
      <c r="K51" s="1"/>
      <c r="L51" s="1"/>
      <c r="M51" s="1"/>
      <c r="N51" s="1"/>
      <c r="O51" s="1"/>
    </row>
    <row r="52" spans="10:15" ht="12.75">
      <c r="J52" s="1"/>
      <c r="K52" s="1"/>
      <c r="L52" s="1"/>
      <c r="M52" s="1"/>
      <c r="N52" s="1"/>
      <c r="O52" s="1"/>
    </row>
    <row r="53" spans="10:15" ht="12.75">
      <c r="J53" s="1"/>
      <c r="K53" s="1"/>
      <c r="L53" s="1"/>
      <c r="M53" s="1"/>
      <c r="N53" s="1"/>
      <c r="O53" s="1"/>
    </row>
    <row r="54" spans="10:15" ht="12.75">
      <c r="J54" s="1"/>
      <c r="K54" s="1"/>
      <c r="L54" s="1"/>
      <c r="M54" s="1"/>
      <c r="N54" s="1"/>
      <c r="O54" s="1"/>
    </row>
    <row r="55" spans="10:15" ht="12.75">
      <c r="J55" s="1"/>
      <c r="K55" s="1"/>
      <c r="L55" s="1"/>
      <c r="M55" s="1"/>
      <c r="N55" s="1"/>
      <c r="O55" s="1"/>
    </row>
    <row r="56" spans="10:15" ht="12.75">
      <c r="J56" s="1"/>
      <c r="K56" s="1"/>
      <c r="L56" s="1"/>
      <c r="M56" s="1"/>
      <c r="N56" s="1"/>
      <c r="O56" s="1"/>
    </row>
    <row r="57" spans="10:15" ht="12.75">
      <c r="J57" s="1"/>
      <c r="K57" s="1"/>
      <c r="L57" s="1"/>
      <c r="M57" s="1"/>
      <c r="N57" s="1"/>
      <c r="O57" s="1"/>
    </row>
    <row r="58" spans="10:15" ht="12.75">
      <c r="J58" s="1"/>
      <c r="K58" s="1"/>
      <c r="L58" s="1"/>
      <c r="M58" s="1"/>
      <c r="N58" s="1"/>
      <c r="O58" s="1"/>
    </row>
    <row r="59" spans="10:15" ht="12.75">
      <c r="J59" s="1"/>
      <c r="K59" s="1"/>
      <c r="L59" s="1"/>
      <c r="M59" s="1"/>
      <c r="N59" s="1"/>
      <c r="O59" s="1"/>
    </row>
    <row r="60" spans="10:15" ht="12.75">
      <c r="J60" s="1"/>
      <c r="K60" s="1"/>
      <c r="L60" s="1"/>
      <c r="M60" s="1"/>
      <c r="N60" s="1"/>
      <c r="O60" s="1"/>
    </row>
    <row r="61" spans="10:15" ht="12.75">
      <c r="J61" s="1"/>
      <c r="K61" s="1"/>
      <c r="L61" s="1"/>
      <c r="M61" s="1"/>
      <c r="N61" s="1"/>
      <c r="O61" s="1"/>
    </row>
    <row r="62" spans="10:15" ht="12.75">
      <c r="J62" s="1"/>
      <c r="K62" s="1"/>
      <c r="L62" s="1"/>
      <c r="M62" s="1"/>
      <c r="N62" s="1"/>
      <c r="O62" s="1"/>
    </row>
    <row r="63" spans="10:15" ht="12.75">
      <c r="J63" s="1"/>
      <c r="K63" s="1"/>
      <c r="L63" s="1"/>
      <c r="M63" s="1"/>
      <c r="N63" s="1"/>
      <c r="O63" s="1"/>
    </row>
    <row r="64" spans="10:15" ht="12.75">
      <c r="J64" s="1"/>
      <c r="K64" s="1"/>
      <c r="L64" s="1"/>
      <c r="M64" s="1"/>
      <c r="N64" s="1"/>
      <c r="O64" s="1"/>
    </row>
    <row r="65" spans="10:15" ht="12.75">
      <c r="J65" s="1"/>
      <c r="K65" s="1"/>
      <c r="L65" s="1"/>
      <c r="M65" s="1"/>
      <c r="N65" s="1"/>
      <c r="O65" s="1"/>
    </row>
    <row r="66" spans="10:15" ht="12.75">
      <c r="J66" s="1"/>
      <c r="K66" s="1"/>
      <c r="L66" s="1"/>
      <c r="M66" s="1"/>
      <c r="N66" s="1"/>
      <c r="O66" s="1"/>
    </row>
    <row r="67" spans="10:15" ht="12.75">
      <c r="J67" s="1"/>
      <c r="K67" s="1"/>
      <c r="L67" s="1"/>
      <c r="M67" s="1"/>
      <c r="N67" s="1"/>
      <c r="O67" s="1"/>
    </row>
    <row r="68" spans="10:15" ht="12.75">
      <c r="J68" s="1"/>
      <c r="K68" s="1"/>
      <c r="L68" s="1"/>
      <c r="M68" s="1"/>
      <c r="N68" s="1"/>
      <c r="O68" s="1"/>
    </row>
    <row r="69" spans="10:15" ht="12.75">
      <c r="J69" s="1"/>
      <c r="K69" s="1"/>
      <c r="L69" s="1"/>
      <c r="M69" s="1"/>
      <c r="N69" s="1"/>
      <c r="O69" s="1"/>
    </row>
    <row r="70" spans="10:15" ht="12.75">
      <c r="J70" s="1"/>
      <c r="K70" s="1"/>
      <c r="L70" s="1"/>
      <c r="M70" s="1"/>
      <c r="N70" s="1"/>
      <c r="O70" s="1"/>
    </row>
    <row r="71" spans="10:15" ht="12.75">
      <c r="J71" s="1"/>
      <c r="K71" s="1"/>
      <c r="L71" s="1"/>
      <c r="M71" s="1"/>
      <c r="N71" s="1"/>
      <c r="O71" s="1"/>
    </row>
    <row r="72" spans="10:15" ht="12.75">
      <c r="J72" s="1"/>
      <c r="K72" s="1"/>
      <c r="L72" s="1"/>
      <c r="M72" s="1"/>
      <c r="N72" s="1"/>
      <c r="O72" s="1"/>
    </row>
    <row r="73" spans="10:15" ht="12.75">
      <c r="J73" s="1"/>
      <c r="K73" s="1"/>
      <c r="L73" s="1"/>
      <c r="M73" s="1"/>
      <c r="N73" s="1"/>
      <c r="O73" s="1"/>
    </row>
    <row r="74" spans="10:15" ht="12.75">
      <c r="J74" s="1"/>
      <c r="K74" s="1"/>
      <c r="L74" s="1"/>
      <c r="M74" s="1"/>
      <c r="N74" s="1"/>
      <c r="O74" s="1"/>
    </row>
    <row r="75" spans="10:15" ht="12.75">
      <c r="J75" s="1"/>
      <c r="K75" s="1"/>
      <c r="L75" s="1"/>
      <c r="M75" s="1"/>
      <c r="N75" s="1"/>
      <c r="O75" s="1"/>
    </row>
    <row r="76" spans="10:15" ht="12.75">
      <c r="J76" s="1"/>
      <c r="K76" s="1"/>
      <c r="L76" s="1"/>
      <c r="M76" s="1"/>
      <c r="N76" s="1"/>
      <c r="O76" s="1"/>
    </row>
    <row r="77" spans="10:15" ht="12.75">
      <c r="J77" s="1"/>
      <c r="K77" s="1"/>
      <c r="L77" s="1"/>
      <c r="M77" s="1"/>
      <c r="N77" s="1"/>
      <c r="O77" s="1"/>
    </row>
    <row r="78" spans="10:15" ht="12.75">
      <c r="J78" s="1"/>
      <c r="K78" s="1"/>
      <c r="L78" s="1"/>
      <c r="M78" s="1"/>
      <c r="N78" s="1"/>
      <c r="O78" s="1"/>
    </row>
    <row r="79" spans="10:15" ht="12.75">
      <c r="J79" s="1"/>
      <c r="K79" s="1"/>
      <c r="L79" s="1"/>
      <c r="M79" s="1"/>
      <c r="N79" s="1"/>
      <c r="O79" s="1"/>
    </row>
    <row r="80" spans="10:15" ht="12.75">
      <c r="J80" s="1"/>
      <c r="K80" s="1"/>
      <c r="L80" s="1"/>
      <c r="M80" s="1"/>
      <c r="N80" s="1"/>
      <c r="O80" s="1"/>
    </row>
    <row r="81" spans="10:15" ht="12.75">
      <c r="J81" s="1"/>
      <c r="K81" s="1"/>
      <c r="L81" s="1"/>
      <c r="M81" s="1"/>
      <c r="N81" s="1"/>
      <c r="O81" s="1"/>
    </row>
    <row r="82" spans="10:15" ht="12.75">
      <c r="J82" s="1"/>
      <c r="K82" s="1"/>
      <c r="L82" s="1"/>
      <c r="M82" s="1"/>
      <c r="N82" s="1"/>
      <c r="O82" s="1"/>
    </row>
    <row r="83" spans="10:15" ht="12.75">
      <c r="J83" s="1"/>
      <c r="K83" s="1"/>
      <c r="L83" s="1"/>
      <c r="M83" s="1"/>
      <c r="N83" s="1"/>
      <c r="O83" s="1"/>
    </row>
    <row r="84" spans="10:15" ht="12.75">
      <c r="J84" s="1"/>
      <c r="K84" s="1"/>
      <c r="L84" s="1"/>
      <c r="M84" s="1"/>
      <c r="N84" s="1"/>
      <c r="O84" s="1"/>
    </row>
    <row r="85" spans="10:15" ht="12.75">
      <c r="J85" s="1"/>
      <c r="K85" s="1"/>
      <c r="L85" s="1"/>
      <c r="M85" s="1"/>
      <c r="N85" s="1"/>
      <c r="O85" s="1"/>
    </row>
    <row r="86" spans="10:15" ht="12.75">
      <c r="J86" s="1"/>
      <c r="K86" s="1"/>
      <c r="L86" s="1"/>
      <c r="M86" s="1"/>
      <c r="N86" s="1"/>
      <c r="O86" s="1"/>
    </row>
    <row r="87" spans="10:15" ht="12.75">
      <c r="J87" s="1"/>
      <c r="K87" s="1"/>
      <c r="L87" s="1"/>
      <c r="M87" s="1"/>
      <c r="N87" s="1"/>
      <c r="O87" s="1"/>
    </row>
    <row r="88" spans="10:15" ht="12.75">
      <c r="J88" s="1"/>
      <c r="K88" s="1"/>
      <c r="L88" s="1"/>
      <c r="M88" s="1"/>
      <c r="N88" s="1"/>
      <c r="O88" s="1"/>
    </row>
    <row r="89" spans="10:15" ht="12.75">
      <c r="J89" s="1"/>
      <c r="K89" s="1"/>
      <c r="L89" s="1"/>
      <c r="M89" s="1"/>
      <c r="N89" s="1"/>
      <c r="O89" s="1"/>
    </row>
    <row r="90" spans="10:15" ht="12.75">
      <c r="J90" s="1"/>
      <c r="K90" s="1"/>
      <c r="L90" s="1"/>
      <c r="M90" s="1"/>
      <c r="N90" s="1"/>
      <c r="O90" s="1"/>
    </row>
    <row r="91" spans="10:15" ht="12.75">
      <c r="J91" s="1"/>
      <c r="K91" s="1"/>
      <c r="L91" s="1"/>
      <c r="M91" s="1"/>
      <c r="N91" s="1"/>
      <c r="O91" s="1"/>
    </row>
    <row r="92" spans="10:15" ht="12.75">
      <c r="J92" s="1"/>
      <c r="K92" s="1"/>
      <c r="L92" s="1"/>
      <c r="M92" s="1"/>
      <c r="N92" s="1"/>
      <c r="O92" s="1"/>
    </row>
    <row r="93" spans="10:15" ht="12.75">
      <c r="J93" s="1"/>
      <c r="K93" s="1"/>
      <c r="L93" s="1"/>
      <c r="M93" s="1"/>
      <c r="N93" s="1"/>
      <c r="O93" s="1"/>
    </row>
    <row r="94" spans="10:15" ht="12.75">
      <c r="J94" s="1"/>
      <c r="K94" s="1"/>
      <c r="L94" s="1"/>
      <c r="M94" s="1"/>
      <c r="N94" s="1"/>
      <c r="O94" s="1"/>
    </row>
    <row r="95" spans="10:15" ht="12.75">
      <c r="J95" s="1"/>
      <c r="K95" s="1"/>
      <c r="L95" s="1"/>
      <c r="M95" s="1"/>
      <c r="N95" s="1"/>
      <c r="O95" s="1"/>
    </row>
    <row r="96" spans="10:15" ht="12.75">
      <c r="J96" s="1"/>
      <c r="K96" s="1"/>
      <c r="L96" s="1"/>
      <c r="M96" s="1"/>
      <c r="N96" s="1"/>
      <c r="O96" s="1"/>
    </row>
    <row r="97" spans="10:15" ht="12.75">
      <c r="J97" s="1"/>
      <c r="K97" s="1"/>
      <c r="L97" s="1"/>
      <c r="M97" s="1"/>
      <c r="N97" s="1"/>
      <c r="O97" s="1"/>
    </row>
    <row r="98" spans="10:15" ht="12.75">
      <c r="J98" s="1"/>
      <c r="K98" s="1"/>
      <c r="L98" s="1"/>
      <c r="M98" s="1"/>
      <c r="N98" s="1"/>
      <c r="O98" s="1"/>
    </row>
    <row r="99" spans="10:15" ht="12.75">
      <c r="J99" s="1"/>
      <c r="K99" s="1"/>
      <c r="L99" s="1"/>
      <c r="M99" s="1"/>
      <c r="N99" s="1"/>
      <c r="O99" s="1"/>
    </row>
    <row r="100" spans="10:15" ht="12.75">
      <c r="J100" s="1"/>
      <c r="K100" s="1"/>
      <c r="L100" s="1"/>
      <c r="M100" s="1"/>
      <c r="N100" s="1"/>
      <c r="O100" s="1"/>
    </row>
    <row r="101" spans="10:15" ht="15.75">
      <c r="J101" s="40"/>
      <c r="K101" s="1"/>
      <c r="L101" s="1"/>
      <c r="M101" s="1"/>
      <c r="N101" s="1"/>
      <c r="O101" s="1"/>
    </row>
    <row r="102" spans="10:15" ht="12.75">
      <c r="J102" s="1"/>
      <c r="K102" s="1"/>
      <c r="L102" s="1"/>
      <c r="M102" s="1"/>
      <c r="N102" s="1"/>
      <c r="O102" s="1"/>
    </row>
    <row r="103" spans="10:15" ht="12.75">
      <c r="J103" s="1"/>
      <c r="K103" s="1"/>
      <c r="L103" s="1"/>
      <c r="M103" s="1"/>
      <c r="N103" s="1"/>
      <c r="O103" s="1"/>
    </row>
    <row r="104" spans="10:15" ht="12.75">
      <c r="J104" s="1"/>
      <c r="K104" s="1"/>
      <c r="L104" s="1"/>
      <c r="M104" s="1"/>
      <c r="N104" s="1"/>
      <c r="O104" s="1"/>
    </row>
    <row r="105" spans="10:15" ht="12.75">
      <c r="J105" s="1"/>
      <c r="K105" s="1"/>
      <c r="L105" s="1"/>
      <c r="M105" s="1"/>
      <c r="N105" s="1"/>
      <c r="O105" s="1"/>
    </row>
    <row r="106" spans="10:15" ht="12.75">
      <c r="J106" s="1"/>
      <c r="K106" s="1"/>
      <c r="L106" s="1"/>
      <c r="M106" s="1"/>
      <c r="N106" s="1"/>
      <c r="O106" s="1"/>
    </row>
  </sheetData>
  <printOptions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Walsh</dc:creator>
  <cp:keywords/>
  <dc:description/>
  <cp:lastModifiedBy>gw</cp:lastModifiedBy>
  <cp:lastPrinted>2004-11-30T02:18:24Z</cp:lastPrinted>
  <dcterms:created xsi:type="dcterms:W3CDTF">2003-06-15T22:42:03Z</dcterms:created>
  <dcterms:modified xsi:type="dcterms:W3CDTF">2007-11-08T02:12:37Z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-1078775482</vt:i4>
  </property>
  <property fmtid="{D5CDD505-2E9C-101B-9397-08002B2CF9AE}" pid="3" name="_EmailSubject">
    <vt:lpwstr>eirp calculator.xls</vt:lpwstr>
  </property>
  <property fmtid="{D5CDD505-2E9C-101B-9397-08002B2CF9AE}" pid="4" name="_AuthorEmail">
    <vt:lpwstr>Greg.Walsh@med.govt.nz</vt:lpwstr>
  </property>
  <property fmtid="{D5CDD505-2E9C-101B-9397-08002B2CF9AE}" pid="5" name="_AuthorEmailDisplayName">
    <vt:lpwstr>Greg Walsh</vt:lpwstr>
  </property>
</Properties>
</file>